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1340" windowHeight="8580"/>
  </bookViews>
  <sheets>
    <sheet name="Project B Sample Solution" sheetId="1" r:id="rId1"/>
  </sheets>
  <calcPr calcId="145621"/>
</workbook>
</file>

<file path=xl/calcChain.xml><?xml version="1.0" encoding="utf-8"?>
<calcChain xmlns="http://schemas.openxmlformats.org/spreadsheetml/2006/main">
  <c r="F97" i="1" l="1"/>
  <c r="I75" i="1"/>
  <c r="G73" i="1"/>
  <c r="G72" i="1"/>
  <c r="F71" i="1"/>
  <c r="G71" i="1"/>
  <c r="G69" i="1"/>
  <c r="D62" i="1"/>
  <c r="D60" i="1"/>
  <c r="F48" i="1"/>
  <c r="D46" i="1"/>
  <c r="E45" i="1"/>
  <c r="D33" i="1"/>
  <c r="D37" i="1"/>
  <c r="D45" i="1"/>
</calcChain>
</file>

<file path=xl/sharedStrings.xml><?xml version="1.0" encoding="utf-8"?>
<sst xmlns="http://schemas.openxmlformats.org/spreadsheetml/2006/main" count="96" uniqueCount="82">
  <si>
    <t>Data:</t>
  </si>
  <si>
    <t>Cost of new equipment</t>
  </si>
  <si>
    <t>Disposal value in 5 years</t>
  </si>
  <si>
    <t>Initial training costs</t>
  </si>
  <si>
    <t>Number of workers needed</t>
  </si>
  <si>
    <t>Earnings per hour for employees</t>
  </si>
  <si>
    <t>Annual health benefits per employee</t>
  </si>
  <si>
    <t>Cost of raw materials per can</t>
  </si>
  <si>
    <t>Other variable production costs per can</t>
  </si>
  <si>
    <t>Required rate of return</t>
  </si>
  <si>
    <t>Tax rate</t>
  </si>
  <si>
    <t>Expected life of equipment in years</t>
  </si>
  <si>
    <t>Annual hours to be worked per employee</t>
  </si>
  <si>
    <t>Make</t>
  </si>
  <si>
    <t>Purchase</t>
  </si>
  <si>
    <t>Annual cost of direct material:</t>
  </si>
  <si>
    <t>Wages</t>
  </si>
  <si>
    <t>Health benefits</t>
  </si>
  <si>
    <t>Other benefits</t>
  </si>
  <si>
    <t xml:space="preserve">    Total wages and benefits</t>
  </si>
  <si>
    <t>Annual cost of direct labor for new employees:</t>
  </si>
  <si>
    <t>Annual cost to purchase cans</t>
  </si>
  <si>
    <t>Annual production or purchase needs</t>
  </si>
  <si>
    <t>Total annual production costs</t>
  </si>
  <si>
    <t>Cost of machine</t>
  </si>
  <si>
    <t>Item</t>
  </si>
  <si>
    <t>Year</t>
  </si>
  <si>
    <t>Amount</t>
  </si>
  <si>
    <t>Cost of training</t>
  </si>
  <si>
    <t>Annual cash savings</t>
  </si>
  <si>
    <t>1-5</t>
  </si>
  <si>
    <t>Before Tax</t>
  </si>
  <si>
    <t>Tax %</t>
  </si>
  <si>
    <t>Disposal value</t>
  </si>
  <si>
    <t>Tax savings due to depreciation</t>
  </si>
  <si>
    <t>After Tax</t>
  </si>
  <si>
    <t>Before tax income</t>
  </si>
  <si>
    <t>After tax income</t>
  </si>
  <si>
    <t>Accounting income as result of decreased costs</t>
  </si>
  <si>
    <t>Factor</t>
  </si>
  <si>
    <t>Present</t>
  </si>
  <si>
    <t>Value</t>
  </si>
  <si>
    <t>Net Present Value</t>
  </si>
  <si>
    <t>Tax at 35% rate</t>
  </si>
  <si>
    <t>Other variable production costs</t>
  </si>
  <si>
    <t>Cost of machine and training</t>
  </si>
  <si>
    <t>Year 1 inflow</t>
  </si>
  <si>
    <t>Year 2 inflow</t>
  </si>
  <si>
    <t>Year 3 inflow</t>
  </si>
  <si>
    <t>Year 4 inflow</t>
  </si>
  <si>
    <t>Year 5 inflow</t>
  </si>
  <si>
    <t>possible IRR. The formula is:  =IRR(values,guess)</t>
  </si>
  <si>
    <t>IRR Function</t>
  </si>
  <si>
    <t>Tax</t>
  </si>
  <si>
    <t>Effect</t>
  </si>
  <si>
    <t xml:space="preserve">$200,000 / $93290 = </t>
  </si>
  <si>
    <t>years</t>
  </si>
  <si>
    <t>10% PV</t>
  </si>
  <si>
    <t>IRR(f84..f89,.30)</t>
  </si>
  <si>
    <t>ACCT505</t>
  </si>
  <si>
    <t>Life production—number of cans</t>
  </si>
  <si>
    <t>Costs to purchase cans—per can</t>
  </si>
  <si>
    <t>Johnnie &amp; Sons Paints Inc.</t>
  </si>
  <si>
    <t>Other annual benefits per employee—% of wages</t>
  </si>
  <si>
    <t>Need of 1 million cans per year</t>
  </si>
  <si>
    <t>Less depreciation</t>
  </si>
  <si>
    <t xml:space="preserve">$61,290 / $200,000 = </t>
  </si>
  <si>
    <t>Excel function method to calculate IRR</t>
  </si>
  <si>
    <t>This means that no annuity figures can be used. The chart for our example can be revised as follows.</t>
  </si>
  <si>
    <t>Project 2</t>
  </si>
  <si>
    <t>Sample Capital Budgeting Problem Solution</t>
  </si>
  <si>
    <t>This file can be used as the template for the actual project.</t>
  </si>
  <si>
    <t>Total after-tax annual cash flow</t>
  </si>
  <si>
    <t>Cost to Produce</t>
  </si>
  <si>
    <t>Part 1 Cash Flows Over the Life of the Project</t>
  </si>
  <si>
    <t>Part 2 Payback Period</t>
  </si>
  <si>
    <t>Part 3 Simple Rate of Return</t>
  </si>
  <si>
    <t>Part 4 Net Present Value</t>
  </si>
  <si>
    <t>Part 5 Internal Rate of Return</t>
  </si>
  <si>
    <t>This function requires that you have only one cash flow per period (Period 0 through Period 5, for our example).</t>
  </si>
  <si>
    <t>The IRR function will require the range of cash flows, beginning with the initial cash outflow for the investment</t>
  </si>
  <si>
    <t>and progressing through each year of the project. You also have to include an initial guess for 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</si>
</sst>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  <numFmt numFmtId="167" formatCode="_(&quot;$&quot;* #,##0_);_(&quot;$&quot;* \(#,##0\);_(&quot;$&quot;* &quot;-&quot;??_);_(@_)"/>
    <numFmt numFmtId="168" formatCode="0.0%"/>
    <numFmt numFmtId="169" formatCode="0.000"/>
  </numFmts>
  <fonts count="10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u val="double"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 val="doubleAccounting"/>
      <sz val="10"/>
      <name val="Arial"/>
      <family val="2"/>
    </font>
    <font>
      <b/>
      <sz val="12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3" fontId="0" fillId="0" borderId="0" xfId="0" applyNumberFormat="1"/>
    <xf numFmtId="9" fontId="0" fillId="0" borderId="0" xfId="0" applyNumberFormat="1"/>
    <xf numFmtId="164" fontId="0" fillId="0" borderId="0" xfId="0" applyNumberFormat="1"/>
    <xf numFmtId="3" fontId="3" fillId="0" borderId="0" xfId="0" applyNumberFormat="1" applyFont="1"/>
    <xf numFmtId="3" fontId="2" fillId="0" borderId="0" xfId="0" applyNumberFormat="1" applyFont="1"/>
    <xf numFmtId="164" fontId="3" fillId="0" borderId="0" xfId="0" applyNumberFormat="1" applyFont="1"/>
    <xf numFmtId="165" fontId="0" fillId="0" borderId="0" xfId="0" applyNumberFormat="1"/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164" fontId="2" fillId="0" borderId="0" xfId="0" applyNumberFormat="1" applyFont="1"/>
    <xf numFmtId="4" fontId="0" fillId="0" borderId="0" xfId="0" applyNumberFormat="1"/>
    <xf numFmtId="10" fontId="3" fillId="0" borderId="0" xfId="0" applyNumberFormat="1" applyFont="1"/>
    <xf numFmtId="0" fontId="5" fillId="0" borderId="1" xfId="0" applyFont="1" applyFill="1" applyBorder="1"/>
    <xf numFmtId="166" fontId="0" fillId="0" borderId="0" xfId="1" applyNumberFormat="1" applyFont="1"/>
    <xf numFmtId="0" fontId="0" fillId="0" borderId="0" xfId="0" applyFill="1"/>
    <xf numFmtId="0" fontId="5" fillId="0" borderId="0" xfId="0" applyFont="1" applyFill="1"/>
    <xf numFmtId="0" fontId="0" fillId="0" borderId="0" xfId="0" applyAlignment="1">
      <alignment horizontal="center"/>
    </xf>
    <xf numFmtId="16" fontId="0" fillId="0" borderId="0" xfId="0" quotePrefix="1" applyNumberFormat="1" applyAlignment="1">
      <alignment horizontal="center"/>
    </xf>
    <xf numFmtId="0" fontId="0" fillId="0" borderId="0" xfId="0" applyFill="1" applyBorder="1"/>
    <xf numFmtId="167" fontId="0" fillId="0" borderId="0" xfId="0" applyNumberFormat="1"/>
    <xf numFmtId="0" fontId="0" fillId="2" borderId="0" xfId="0" applyFill="1"/>
    <xf numFmtId="165" fontId="6" fillId="0" borderId="0" xfId="0" applyNumberFormat="1" applyFont="1"/>
    <xf numFmtId="0" fontId="6" fillId="0" borderId="0" xfId="0" applyFont="1"/>
    <xf numFmtId="3" fontId="7" fillId="0" borderId="0" xfId="0" applyNumberFormat="1" applyFont="1"/>
    <xf numFmtId="164" fontId="8" fillId="0" borderId="0" xfId="0" applyNumberFormat="1" applyFont="1"/>
    <xf numFmtId="9" fontId="6" fillId="0" borderId="0" xfId="0" applyNumberFormat="1" applyFont="1"/>
    <xf numFmtId="169" fontId="0" fillId="0" borderId="0" xfId="0" applyNumberFormat="1" applyFill="1"/>
    <xf numFmtId="167" fontId="0" fillId="0" borderId="0" xfId="2" applyNumberFormat="1" applyFont="1" applyAlignment="1">
      <alignment horizontal="left"/>
    </xf>
    <xf numFmtId="167" fontId="0" fillId="0" borderId="0" xfId="2" applyNumberFormat="1" applyFont="1"/>
    <xf numFmtId="0" fontId="9" fillId="0" borderId="0" xfId="0" applyFont="1"/>
    <xf numFmtId="168" fontId="5" fillId="0" borderId="0" xfId="3" applyNumberFormat="1" applyFont="1" applyAlignment="1">
      <alignment horizontal="left" indent="1"/>
    </xf>
    <xf numFmtId="168" fontId="5" fillId="0" borderId="0" xfId="0" applyNumberFormat="1" applyFont="1"/>
    <xf numFmtId="0" fontId="1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tabSelected="1" workbookViewId="0">
      <selection activeCell="C98" sqref="C98"/>
    </sheetView>
  </sheetViews>
  <sheetFormatPr defaultRowHeight="12.75" x14ac:dyDescent="0.2"/>
  <cols>
    <col min="1" max="1" width="15.42578125" customWidth="1"/>
    <col min="2" max="2" width="0.140625" customWidth="1"/>
    <col min="3" max="3" width="41.42578125" bestFit="1" customWidth="1"/>
    <col min="4" max="4" width="25.28515625" customWidth="1"/>
    <col min="5" max="5" width="23.140625" customWidth="1"/>
    <col min="6" max="6" width="11.140625" bestFit="1" customWidth="1"/>
    <col min="7" max="7" width="12.28515625" customWidth="1"/>
    <col min="8" max="8" width="9.140625" style="16" customWidth="1"/>
    <col min="9" max="9" width="11.140625" bestFit="1" customWidth="1"/>
  </cols>
  <sheetData>
    <row r="1" spans="1:4" x14ac:dyDescent="0.2">
      <c r="C1" s="8" t="s">
        <v>59</v>
      </c>
    </row>
    <row r="2" spans="1:4" x14ac:dyDescent="0.2">
      <c r="C2" s="8" t="s">
        <v>69</v>
      </c>
    </row>
    <row r="3" spans="1:4" x14ac:dyDescent="0.2">
      <c r="C3" s="8" t="s">
        <v>70</v>
      </c>
    </row>
    <row r="4" spans="1:4" x14ac:dyDescent="0.2">
      <c r="C4" s="8" t="s">
        <v>71</v>
      </c>
    </row>
    <row r="5" spans="1:4" x14ac:dyDescent="0.2">
      <c r="C5" s="8"/>
    </row>
    <row r="6" spans="1:4" x14ac:dyDescent="0.2">
      <c r="C6" s="8"/>
      <c r="D6" s="8" t="s">
        <v>62</v>
      </c>
    </row>
    <row r="7" spans="1:4" x14ac:dyDescent="0.2">
      <c r="A7" s="8" t="s">
        <v>0</v>
      </c>
    </row>
    <row r="8" spans="1:4" x14ac:dyDescent="0.2">
      <c r="C8" t="s">
        <v>1</v>
      </c>
      <c r="D8" s="3">
        <v>200000</v>
      </c>
    </row>
    <row r="9" spans="1:4" x14ac:dyDescent="0.2">
      <c r="C9" t="s">
        <v>11</v>
      </c>
      <c r="D9">
        <v>5</v>
      </c>
    </row>
    <row r="10" spans="1:4" x14ac:dyDescent="0.2">
      <c r="C10" t="s">
        <v>2</v>
      </c>
      <c r="D10" s="3">
        <v>40000</v>
      </c>
    </row>
    <row r="11" spans="1:4" x14ac:dyDescent="0.2">
      <c r="C11" t="s">
        <v>60</v>
      </c>
      <c r="D11" s="1">
        <v>5000000</v>
      </c>
    </row>
    <row r="12" spans="1:4" x14ac:dyDescent="0.2">
      <c r="C12" t="s">
        <v>22</v>
      </c>
      <c r="D12" s="1">
        <v>1000000</v>
      </c>
    </row>
    <row r="13" spans="1:4" x14ac:dyDescent="0.2">
      <c r="C13" t="s">
        <v>3</v>
      </c>
      <c r="D13" s="1">
        <v>0</v>
      </c>
    </row>
    <row r="14" spans="1:4" x14ac:dyDescent="0.2">
      <c r="C14" t="s">
        <v>4</v>
      </c>
      <c r="D14" s="1">
        <v>3</v>
      </c>
    </row>
    <row r="15" spans="1:4" x14ac:dyDescent="0.2">
      <c r="C15" t="s">
        <v>12</v>
      </c>
      <c r="D15" s="1">
        <v>2300</v>
      </c>
    </row>
    <row r="16" spans="1:4" x14ac:dyDescent="0.2">
      <c r="C16" t="s">
        <v>5</v>
      </c>
      <c r="D16" s="7">
        <v>8.5</v>
      </c>
    </row>
    <row r="17" spans="1:5" x14ac:dyDescent="0.2">
      <c r="C17" t="s">
        <v>6</v>
      </c>
      <c r="D17" s="3">
        <v>1500</v>
      </c>
    </row>
    <row r="18" spans="1:5" x14ac:dyDescent="0.2">
      <c r="C18" t="s">
        <v>63</v>
      </c>
      <c r="D18" s="2">
        <v>0.18</v>
      </c>
    </row>
    <row r="19" spans="1:5" x14ac:dyDescent="0.2">
      <c r="C19" t="s">
        <v>7</v>
      </c>
      <c r="D19" s="7">
        <v>0.2</v>
      </c>
    </row>
    <row r="20" spans="1:5" x14ac:dyDescent="0.2">
      <c r="C20" t="s">
        <v>8</v>
      </c>
      <c r="D20" s="23">
        <v>0.1</v>
      </c>
    </row>
    <row r="21" spans="1:5" x14ac:dyDescent="0.2">
      <c r="C21" t="s">
        <v>61</v>
      </c>
      <c r="D21" s="7">
        <v>0.5</v>
      </c>
    </row>
    <row r="22" spans="1:5" x14ac:dyDescent="0.2">
      <c r="C22" t="s">
        <v>9</v>
      </c>
      <c r="D22" s="2">
        <v>0.1</v>
      </c>
    </row>
    <row r="23" spans="1:5" x14ac:dyDescent="0.2">
      <c r="C23" t="s">
        <v>10</v>
      </c>
      <c r="D23" s="2">
        <v>0.35</v>
      </c>
    </row>
    <row r="25" spans="1:5" x14ac:dyDescent="0.2">
      <c r="D25" s="8" t="s">
        <v>13</v>
      </c>
      <c r="E25" s="8" t="s">
        <v>14</v>
      </c>
    </row>
    <row r="26" spans="1:5" x14ac:dyDescent="0.2">
      <c r="A26" s="8" t="s">
        <v>73</v>
      </c>
    </row>
    <row r="27" spans="1:5" x14ac:dyDescent="0.2">
      <c r="B27" t="s">
        <v>15</v>
      </c>
    </row>
    <row r="28" spans="1:5" ht="15" x14ac:dyDescent="0.35">
      <c r="C28" s="34" t="s">
        <v>64</v>
      </c>
      <c r="D28" s="26">
        <v>200000</v>
      </c>
    </row>
    <row r="29" spans="1:5" x14ac:dyDescent="0.2">
      <c r="B29" t="s">
        <v>20</v>
      </c>
      <c r="D29" s="1"/>
    </row>
    <row r="30" spans="1:5" x14ac:dyDescent="0.2">
      <c r="C30" t="s">
        <v>16</v>
      </c>
      <c r="D30" s="1">
        <v>58650</v>
      </c>
    </row>
    <row r="31" spans="1:5" x14ac:dyDescent="0.2">
      <c r="C31" t="s">
        <v>17</v>
      </c>
      <c r="D31" s="1">
        <v>4500</v>
      </c>
    </row>
    <row r="32" spans="1:5" x14ac:dyDescent="0.2">
      <c r="C32" t="s">
        <v>18</v>
      </c>
      <c r="D32" s="25">
        <v>10557</v>
      </c>
    </row>
    <row r="33" spans="1:9" x14ac:dyDescent="0.2">
      <c r="C33" t="s">
        <v>19</v>
      </c>
      <c r="D33" s="4">
        <f>D30+D31+D32</f>
        <v>73707</v>
      </c>
    </row>
    <row r="34" spans="1:9" x14ac:dyDescent="0.2">
      <c r="D34" s="4"/>
    </row>
    <row r="35" spans="1:9" x14ac:dyDescent="0.2">
      <c r="B35" t="s">
        <v>44</v>
      </c>
      <c r="D35" s="4">
        <v>100000</v>
      </c>
    </row>
    <row r="36" spans="1:9" x14ac:dyDescent="0.2">
      <c r="D36" s="4"/>
    </row>
    <row r="37" spans="1:9" x14ac:dyDescent="0.2">
      <c r="B37" t="s">
        <v>23</v>
      </c>
      <c r="D37" s="6">
        <f>D28+D33+D35</f>
        <v>373707</v>
      </c>
    </row>
    <row r="39" spans="1:9" x14ac:dyDescent="0.2">
      <c r="B39" t="s">
        <v>21</v>
      </c>
      <c r="E39" s="6">
        <v>500000</v>
      </c>
    </row>
    <row r="42" spans="1:9" s="8" customFormat="1" x14ac:dyDescent="0.2">
      <c r="A42" s="8" t="s">
        <v>74</v>
      </c>
      <c r="H42" s="17"/>
    </row>
    <row r="43" spans="1:9" x14ac:dyDescent="0.2">
      <c r="C43" s="8"/>
      <c r="D43" s="8" t="s">
        <v>31</v>
      </c>
      <c r="E43" s="8" t="s">
        <v>53</v>
      </c>
      <c r="F43" s="8" t="s">
        <v>35</v>
      </c>
    </row>
    <row r="44" spans="1:9" ht="13.5" thickBot="1" x14ac:dyDescent="0.25">
      <c r="C44" s="10" t="s">
        <v>25</v>
      </c>
      <c r="D44" s="10" t="s">
        <v>27</v>
      </c>
      <c r="E44" s="10" t="s">
        <v>54</v>
      </c>
      <c r="F44" s="10" t="s">
        <v>27</v>
      </c>
    </row>
    <row r="45" spans="1:9" x14ac:dyDescent="0.2">
      <c r="C45" t="s">
        <v>29</v>
      </c>
      <c r="D45" s="3">
        <f>E39-D37</f>
        <v>126293</v>
      </c>
      <c r="E45">
        <f>1-0.35</f>
        <v>0.65</v>
      </c>
      <c r="F45" s="3">
        <v>82090.45</v>
      </c>
      <c r="I45" s="7"/>
    </row>
    <row r="46" spans="1:9" x14ac:dyDescent="0.2">
      <c r="C46" t="s">
        <v>34</v>
      </c>
      <c r="D46" s="1">
        <f>(200000-40000) *D12/D11</f>
        <v>32000</v>
      </c>
      <c r="E46" s="24">
        <v>0.35</v>
      </c>
      <c r="F46" s="11">
        <v>11200</v>
      </c>
    </row>
    <row r="48" spans="1:9" x14ac:dyDescent="0.2">
      <c r="C48" s="34" t="s">
        <v>72</v>
      </c>
      <c r="F48" s="6">
        <f>F45+F46</f>
        <v>93290.45</v>
      </c>
    </row>
    <row r="51" spans="1:8" s="8" customFormat="1" x14ac:dyDescent="0.2">
      <c r="A51" s="8" t="s">
        <v>75</v>
      </c>
      <c r="H51" s="17"/>
    </row>
    <row r="53" spans="1:8" x14ac:dyDescent="0.2">
      <c r="C53" t="s">
        <v>55</v>
      </c>
      <c r="D53" s="12">
        <v>2.1438525029477971</v>
      </c>
      <c r="E53" s="24" t="s">
        <v>56</v>
      </c>
      <c r="F53" s="7"/>
    </row>
    <row r="56" spans="1:8" s="8" customFormat="1" x14ac:dyDescent="0.2">
      <c r="A56" s="8" t="s">
        <v>76</v>
      </c>
      <c r="H56" s="17"/>
    </row>
    <row r="57" spans="1:8" x14ac:dyDescent="0.2">
      <c r="B57" t="s">
        <v>38</v>
      </c>
    </row>
    <row r="58" spans="1:8" x14ac:dyDescent="0.2">
      <c r="C58" t="s">
        <v>29</v>
      </c>
      <c r="D58" s="3">
        <v>126293</v>
      </c>
    </row>
    <row r="59" spans="1:8" x14ac:dyDescent="0.2">
      <c r="C59" t="s">
        <v>65</v>
      </c>
      <c r="D59" s="5">
        <v>32000</v>
      </c>
    </row>
    <row r="60" spans="1:8" x14ac:dyDescent="0.2">
      <c r="C60" t="s">
        <v>36</v>
      </c>
      <c r="D60" s="1">
        <f>D58-D59</f>
        <v>94293</v>
      </c>
    </row>
    <row r="61" spans="1:8" x14ac:dyDescent="0.2">
      <c r="C61" t="s">
        <v>43</v>
      </c>
      <c r="D61" s="5">
        <v>33002.549999999996</v>
      </c>
    </row>
    <row r="62" spans="1:8" x14ac:dyDescent="0.2">
      <c r="C62" t="s">
        <v>37</v>
      </c>
      <c r="D62" s="6">
        <f>D60-D61</f>
        <v>61290.450000000004</v>
      </c>
    </row>
    <row r="63" spans="1:8" x14ac:dyDescent="0.2">
      <c r="D63" s="6"/>
    </row>
    <row r="64" spans="1:8" x14ac:dyDescent="0.2">
      <c r="C64" t="s">
        <v>66</v>
      </c>
      <c r="D64" s="13">
        <v>0.30645</v>
      </c>
    </row>
    <row r="66" spans="1:9" s="8" customFormat="1" x14ac:dyDescent="0.2">
      <c r="A66" s="8" t="s">
        <v>77</v>
      </c>
      <c r="H66" s="17"/>
    </row>
    <row r="67" spans="1:9" x14ac:dyDescent="0.2">
      <c r="C67" s="8"/>
      <c r="D67" s="8"/>
      <c r="E67" s="8" t="s">
        <v>31</v>
      </c>
      <c r="F67" s="8"/>
      <c r="G67" s="8" t="s">
        <v>35</v>
      </c>
      <c r="H67" s="17" t="s">
        <v>57</v>
      </c>
      <c r="I67" s="8" t="s">
        <v>40</v>
      </c>
    </row>
    <row r="68" spans="1:9" x14ac:dyDescent="0.2">
      <c r="C68" s="9" t="s">
        <v>25</v>
      </c>
      <c r="D68" s="9" t="s">
        <v>26</v>
      </c>
      <c r="E68" s="9" t="s">
        <v>27</v>
      </c>
      <c r="F68" s="9" t="s">
        <v>32</v>
      </c>
      <c r="G68" s="9" t="s">
        <v>27</v>
      </c>
      <c r="H68" s="14" t="s">
        <v>39</v>
      </c>
      <c r="I68" s="14" t="s">
        <v>41</v>
      </c>
    </row>
    <row r="69" spans="1:9" x14ac:dyDescent="0.2">
      <c r="C69" t="s">
        <v>24</v>
      </c>
      <c r="D69" s="18">
        <v>0</v>
      </c>
      <c r="E69" s="3">
        <v>-200000</v>
      </c>
      <c r="F69" s="27"/>
      <c r="G69" s="3">
        <f>E69</f>
        <v>-200000</v>
      </c>
      <c r="H69" s="28">
        <v>1</v>
      </c>
      <c r="I69" s="3">
        <v>-200000</v>
      </c>
    </row>
    <row r="70" spans="1:9" x14ac:dyDescent="0.2">
      <c r="C70" t="s">
        <v>28</v>
      </c>
      <c r="D70" s="18">
        <v>0</v>
      </c>
      <c r="E70" s="1">
        <v>0</v>
      </c>
      <c r="F70" s="24"/>
      <c r="G70" s="1">
        <v>0</v>
      </c>
      <c r="H70" s="28">
        <v>1</v>
      </c>
      <c r="I70" s="1">
        <v>0</v>
      </c>
    </row>
    <row r="71" spans="1:9" x14ac:dyDescent="0.2">
      <c r="C71" t="s">
        <v>29</v>
      </c>
      <c r="D71" s="19" t="s">
        <v>30</v>
      </c>
      <c r="E71" s="3">
        <v>126293</v>
      </c>
      <c r="F71">
        <f>1-0.35</f>
        <v>0.65</v>
      </c>
      <c r="G71" s="15">
        <f>E71*F71</f>
        <v>82090.45</v>
      </c>
      <c r="H71" s="16">
        <v>3.7909999999999999</v>
      </c>
      <c r="I71" s="1">
        <v>311204.89594999998</v>
      </c>
    </row>
    <row r="72" spans="1:9" x14ac:dyDescent="0.2">
      <c r="C72" t="s">
        <v>34</v>
      </c>
      <c r="D72" s="19" t="s">
        <v>30</v>
      </c>
      <c r="E72" s="3">
        <v>32000</v>
      </c>
      <c r="F72">
        <v>0.35</v>
      </c>
      <c r="G72" s="15">
        <f>E72*F72</f>
        <v>11200</v>
      </c>
      <c r="H72" s="20">
        <v>3.7909999999999999</v>
      </c>
      <c r="I72" s="1">
        <v>42459.199999999997</v>
      </c>
    </row>
    <row r="73" spans="1:9" x14ac:dyDescent="0.2">
      <c r="C73" t="s">
        <v>33</v>
      </c>
      <c r="D73" s="18">
        <v>5</v>
      </c>
      <c r="E73" s="3">
        <v>40000</v>
      </c>
      <c r="G73" s="1">
        <f>E73</f>
        <v>40000</v>
      </c>
      <c r="H73" s="20">
        <v>0.621</v>
      </c>
      <c r="I73" s="5">
        <v>24840</v>
      </c>
    </row>
    <row r="74" spans="1:9" x14ac:dyDescent="0.2">
      <c r="E74" s="1"/>
      <c r="G74" s="1"/>
      <c r="I74" s="1"/>
    </row>
    <row r="75" spans="1:9" x14ac:dyDescent="0.2">
      <c r="C75" t="s">
        <v>42</v>
      </c>
      <c r="E75" s="1"/>
      <c r="G75" s="1"/>
      <c r="I75" s="6">
        <f>SUM(I69:I73)</f>
        <v>178504.09594999999</v>
      </c>
    </row>
    <row r="77" spans="1:9" s="8" customFormat="1" x14ac:dyDescent="0.2">
      <c r="A77" s="8" t="s">
        <v>78</v>
      </c>
      <c r="H77" s="17"/>
    </row>
    <row r="79" spans="1:9" x14ac:dyDescent="0.2">
      <c r="E79" s="22"/>
      <c r="F79" s="22"/>
      <c r="G79" s="22"/>
      <c r="H79" s="22"/>
    </row>
    <row r="80" spans="1:9" x14ac:dyDescent="0.2">
      <c r="C80" s="8" t="s">
        <v>67</v>
      </c>
      <c r="H80"/>
    </row>
    <row r="81" spans="4:11" x14ac:dyDescent="0.2">
      <c r="D81" s="34" t="s">
        <v>79</v>
      </c>
    </row>
    <row r="82" spans="4:11" x14ac:dyDescent="0.2">
      <c r="D82" t="s">
        <v>68</v>
      </c>
    </row>
    <row r="84" spans="4:11" x14ac:dyDescent="0.2">
      <c r="D84" s="8"/>
      <c r="E84" s="8"/>
      <c r="F84" s="8" t="s">
        <v>35</v>
      </c>
    </row>
    <row r="85" spans="4:11" x14ac:dyDescent="0.2">
      <c r="D85" s="8" t="s">
        <v>25</v>
      </c>
      <c r="E85" s="8" t="s">
        <v>26</v>
      </c>
      <c r="F85" s="8" t="s">
        <v>27</v>
      </c>
    </row>
    <row r="86" spans="4:11" x14ac:dyDescent="0.2">
      <c r="D86" t="s">
        <v>45</v>
      </c>
      <c r="E86">
        <v>0</v>
      </c>
      <c r="F86" s="29">
        <v>-200000</v>
      </c>
    </row>
    <row r="87" spans="4:11" x14ac:dyDescent="0.2">
      <c r="D87" t="s">
        <v>46</v>
      </c>
      <c r="E87">
        <v>1</v>
      </c>
      <c r="F87" s="30">
        <v>93290</v>
      </c>
      <c r="K87" s="30"/>
    </row>
    <row r="88" spans="4:11" x14ac:dyDescent="0.2">
      <c r="D88" t="s">
        <v>47</v>
      </c>
      <c r="E88">
        <v>2</v>
      </c>
      <c r="F88" s="30">
        <v>93290</v>
      </c>
      <c r="K88" s="30"/>
    </row>
    <row r="89" spans="4:11" x14ac:dyDescent="0.2">
      <c r="D89" t="s">
        <v>48</v>
      </c>
      <c r="E89">
        <v>3</v>
      </c>
      <c r="F89" s="30">
        <v>93290</v>
      </c>
      <c r="K89" s="30"/>
    </row>
    <row r="90" spans="4:11" x14ac:dyDescent="0.2">
      <c r="D90" t="s">
        <v>49</v>
      </c>
      <c r="E90">
        <v>4</v>
      </c>
      <c r="F90" s="30">
        <v>93290</v>
      </c>
      <c r="K90" s="30"/>
    </row>
    <row r="91" spans="4:11" x14ac:dyDescent="0.2">
      <c r="D91" t="s">
        <v>50</v>
      </c>
      <c r="E91">
        <v>5</v>
      </c>
      <c r="F91" s="30">
        <v>133290</v>
      </c>
      <c r="K91" s="21"/>
    </row>
    <row r="92" spans="4:11" x14ac:dyDescent="0.2">
      <c r="F92" s="29"/>
      <c r="K92" s="30"/>
    </row>
    <row r="93" spans="4:11" x14ac:dyDescent="0.2">
      <c r="D93" s="34" t="s">
        <v>80</v>
      </c>
    </row>
    <row r="94" spans="4:11" x14ac:dyDescent="0.2">
      <c r="D94" s="34" t="s">
        <v>81</v>
      </c>
    </row>
    <row r="95" spans="4:11" x14ac:dyDescent="0.2">
      <c r="D95" t="s">
        <v>51</v>
      </c>
    </row>
    <row r="96" spans="4:11" x14ac:dyDescent="0.2">
      <c r="K96" s="30"/>
    </row>
    <row r="97" spans="4:11" ht="16.5" x14ac:dyDescent="0.3">
      <c r="D97" s="8" t="s">
        <v>52</v>
      </c>
      <c r="E97" s="31" t="s">
        <v>58</v>
      </c>
      <c r="F97" s="33">
        <f>IRR(F86:F91, 0.3)</f>
        <v>0.3922888875737951</v>
      </c>
      <c r="G97" s="32"/>
      <c r="K97" s="30"/>
    </row>
    <row r="98" spans="4:11" x14ac:dyDescent="0.2">
      <c r="G98" s="29"/>
      <c r="H98"/>
      <c r="I98" s="30"/>
      <c r="K98" s="30"/>
    </row>
  </sheetData>
  <phoneticPr fontId="4" type="noConversion"/>
  <pageMargins left="0.75" right="0.75" top="1" bottom="1" header="0.5" footer="0.5"/>
  <pageSetup scale="90" orientation="landscape" r:id="rId1"/>
  <headerFooter alignWithMargins="0"/>
  <rowBreaks count="2" manualBreakCount="2">
    <brk id="40" max="8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 Sample Solution</vt:lpstr>
    </vt:vector>
  </TitlesOfParts>
  <Company>ROCKFORD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Von der Ohe</dc:creator>
  <cp:lastModifiedBy>DeVry Inc</cp:lastModifiedBy>
  <cp:lastPrinted>2006-12-14T13:12:17Z</cp:lastPrinted>
  <dcterms:created xsi:type="dcterms:W3CDTF">2005-06-15T15:29:51Z</dcterms:created>
  <dcterms:modified xsi:type="dcterms:W3CDTF">2015-09-24T14:34:12Z</dcterms:modified>
</cp:coreProperties>
</file>